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a.Sapalska\Documents\Dydaktyka\rozliczenia\2019 r\symulacja KO\"/>
    </mc:Choice>
  </mc:AlternateContent>
  <bookViews>
    <workbookView xWindow="0" yWindow="0" windowWidth="28800" windowHeight="11235"/>
  </bookViews>
  <sheets>
    <sheet name="symulacja KO_st. stacj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11" i="1"/>
  <c r="C9" i="1"/>
  <c r="C27" i="1" l="1"/>
  <c r="C12" i="1" s="1"/>
  <c r="C13" i="1" s="1"/>
  <c r="C14" i="1" s="1"/>
  <c r="C26" i="1"/>
</calcChain>
</file>

<file path=xl/sharedStrings.xml><?xml version="1.0" encoding="utf-8"?>
<sst xmlns="http://schemas.openxmlformats.org/spreadsheetml/2006/main" count="49" uniqueCount="41">
  <si>
    <t>Warszawa, 19.06.2019 r.</t>
  </si>
  <si>
    <t>2019 r.</t>
  </si>
  <si>
    <r>
      <t>Wynik na studiach stacjonarnych</t>
    </r>
    <r>
      <rPr>
        <i/>
        <sz val="13"/>
        <color theme="1"/>
        <rFont val="Calibri"/>
        <family val="2"/>
        <charset val="238"/>
        <scheme val="minor"/>
      </rPr>
      <t xml:space="preserve"> - symulacja</t>
    </r>
  </si>
  <si>
    <t>L.p.</t>
  </si>
  <si>
    <t>Pozycje</t>
  </si>
  <si>
    <t>Kwota w tys. zł</t>
  </si>
  <si>
    <t>1.</t>
  </si>
  <si>
    <t>Subwencja wg algorytmu</t>
  </si>
  <si>
    <t>2.</t>
  </si>
  <si>
    <t>Przychody (konta 700*)</t>
  </si>
  <si>
    <t>3.</t>
  </si>
  <si>
    <t>Saldo pozostałych przych./kosztów operacyjnych 
(konta 760*, 761*)</t>
  </si>
  <si>
    <t>4.</t>
  </si>
  <si>
    <t>RAZEM środki</t>
  </si>
  <si>
    <t>5.</t>
  </si>
  <si>
    <t xml:space="preserve">Koszty bezpośrednie </t>
  </si>
  <si>
    <t>6.</t>
  </si>
  <si>
    <r>
      <t>Koszty wydziałowe  rozliczane wynikowo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</si>
  <si>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7.</t>
  </si>
  <si>
    <r>
      <t>Koszty ogólne do sfinansowania przez jednostkę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</si>
  <si>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t xml:space="preserve">8. </t>
  </si>
  <si>
    <t>RAZEM  koszty</t>
  </si>
  <si>
    <t>9.</t>
  </si>
  <si>
    <t>WYNIK</t>
  </si>
  <si>
    <t xml:space="preserve">1) </t>
  </si>
  <si>
    <t>Średnioroczny wskaźnik kosztów wydziałowych - np. 36%.</t>
  </si>
  <si>
    <t xml:space="preserve">2) </t>
  </si>
  <si>
    <t>Kwota wyliczona na podstawie przychodów jednostki. Sposób wyliczenia poniżej.</t>
  </si>
  <si>
    <r>
      <rPr>
        <b/>
        <sz val="13"/>
        <color theme="1"/>
        <rFont val="Calibri"/>
        <family val="2"/>
        <charset val="238"/>
        <scheme val="minor"/>
      </rPr>
      <t>Sposób wyliczania</t>
    </r>
    <r>
      <rPr>
        <b/>
        <i/>
        <sz val="13"/>
        <color theme="1"/>
        <rFont val="Calibri"/>
        <family val="2"/>
        <charset val="238"/>
        <scheme val="minor"/>
      </rPr>
      <t xml:space="preserve"> kosztów ogólnych</t>
    </r>
    <r>
      <rPr>
        <sz val="13"/>
        <color theme="1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 xml:space="preserve">na </t>
    </r>
    <r>
      <rPr>
        <b/>
        <u/>
        <sz val="13"/>
        <color theme="1"/>
        <rFont val="Calibri"/>
        <family val="2"/>
        <charset val="238"/>
        <scheme val="minor"/>
      </rPr>
      <t>studiach stacjonarnych</t>
    </r>
    <r>
      <rPr>
        <b/>
        <sz val="13"/>
        <color theme="1"/>
        <rFont val="Calibri"/>
        <family val="2"/>
        <charset val="238"/>
        <scheme val="minor"/>
      </rPr>
      <t xml:space="preserve"> </t>
    </r>
  </si>
  <si>
    <t>- struktura kosztów sfinansowanych ze źródeł zewnętrznych</t>
  </si>
  <si>
    <t>Uwagi</t>
  </si>
  <si>
    <t>przychody księgowane na koncie 700* na OF 4001</t>
  </si>
  <si>
    <t>z tego na sfinansowanie:</t>
  </si>
  <si>
    <r>
      <t xml:space="preserve">kosztów bezpośrednich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</si>
  <si>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 xml:space="preserve">kosztów wydziałowych </t>
  </si>
  <si>
    <t xml:space="preserve">wsk. KW </t>
  </si>
  <si>
    <t>kosztów ogólnych</t>
  </si>
  <si>
    <t xml:space="preserve">wsk. KO </t>
  </si>
  <si>
    <t xml:space="preserve">3) </t>
  </si>
  <si>
    <t>Baza do wyliczenia narzutu kosztów ogólnych, czyli środki, które sfinansują koszty bezpośrednie jednostki (3.967,0 : 1,56).</t>
  </si>
  <si>
    <t>Do wyliczenia kwoty przyjęto średnioroczny wskaźnik KW (w przykładzie 36%) i KO zgodnie z Zarządzeniem Rektora (20%).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</si>
</sst>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/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quotePrefix="1" applyFont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21" xfId="0" applyNumberForma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64" fontId="0" fillId="0" borderId="25" xfId="0" applyNumberFormat="1" applyBorder="1" applyAlignment="1">
      <alignment horizontal="left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9" fontId="0" fillId="3" borderId="28" xfId="0" applyNumberFormat="1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9" fontId="0" fillId="0" borderId="3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workbookViewId="0">
      <selection activeCell="G14" sqref="G14"/>
    </sheetView>
  </sheetViews>
  <sheetFormatPr defaultRowHeight="15" x14ac:dyDescent="0.25"/>
  <cols>
    <col min="1" max="1" width="9" customWidth="1"/>
    <col min="2" max="2" width="48.140625" customWidth="1"/>
    <col min="3" max="3" width="18" customWidth="1"/>
    <col min="4" max="4" width="12" customWidth="1"/>
    <col min="5" max="5" width="31.7109375" customWidth="1"/>
  </cols>
  <sheetData>
    <row r="1" spans="1:6" x14ac:dyDescent="0.25">
      <c r="E1" t="s">
        <v>0</v>
      </c>
    </row>
    <row r="2" spans="1:6" ht="17.25" x14ac:dyDescent="0.3">
      <c r="C2" s="1" t="s">
        <v>1</v>
      </c>
    </row>
    <row r="3" spans="1:6" ht="17.25" x14ac:dyDescent="0.3">
      <c r="A3" s="1" t="s">
        <v>2</v>
      </c>
    </row>
    <row r="5" spans="1:6" s="6" customFormat="1" ht="27" customHeight="1" x14ac:dyDescent="0.25">
      <c r="A5" s="2" t="s">
        <v>3</v>
      </c>
      <c r="B5" s="2" t="s">
        <v>4</v>
      </c>
      <c r="C5" s="3" t="s">
        <v>5</v>
      </c>
      <c r="D5" s="4"/>
      <c r="E5" s="5"/>
    </row>
    <row r="6" spans="1:6" s="6" customFormat="1" x14ac:dyDescent="0.25">
      <c r="A6" s="2" t="s">
        <v>6</v>
      </c>
      <c r="B6" s="7" t="s">
        <v>7</v>
      </c>
      <c r="C6" s="8">
        <v>48241</v>
      </c>
      <c r="D6" s="9"/>
      <c r="E6" s="10"/>
    </row>
    <row r="7" spans="1:6" s="6" customFormat="1" x14ac:dyDescent="0.25">
      <c r="A7" s="2" t="s">
        <v>8</v>
      </c>
      <c r="B7" s="7" t="s">
        <v>9</v>
      </c>
      <c r="C7" s="8">
        <v>3967</v>
      </c>
      <c r="D7" s="9"/>
      <c r="E7" s="10"/>
    </row>
    <row r="8" spans="1:6" s="6" customFormat="1" ht="30" x14ac:dyDescent="0.25">
      <c r="A8" s="2" t="s">
        <v>10</v>
      </c>
      <c r="B8" s="7" t="s">
        <v>11</v>
      </c>
      <c r="C8" s="8">
        <v>8000</v>
      </c>
      <c r="D8" s="9"/>
      <c r="E8" s="10"/>
    </row>
    <row r="9" spans="1:6" s="6" customFormat="1" x14ac:dyDescent="0.25">
      <c r="A9" s="11" t="s">
        <v>12</v>
      </c>
      <c r="B9" s="11" t="s">
        <v>13</v>
      </c>
      <c r="C9" s="12">
        <f>SUM(C6:E8)</f>
        <v>60208</v>
      </c>
      <c r="D9" s="13"/>
      <c r="E9" s="14"/>
    </row>
    <row r="10" spans="1:6" ht="17.25" customHeight="1" x14ac:dyDescent="0.25">
      <c r="A10" s="2" t="s">
        <v>14</v>
      </c>
      <c r="B10" s="15" t="s">
        <v>15</v>
      </c>
      <c r="C10" s="16">
        <v>43730</v>
      </c>
      <c r="D10" s="17"/>
      <c r="E10" s="18"/>
      <c r="F10" s="19"/>
    </row>
    <row r="11" spans="1:6" ht="17.25" customHeight="1" x14ac:dyDescent="0.25">
      <c r="A11" s="2" t="s">
        <v>16</v>
      </c>
      <c r="B11" s="15" t="s">
        <v>17</v>
      </c>
      <c r="C11" s="16">
        <f>C10*36%</f>
        <v>15742.8</v>
      </c>
      <c r="D11" s="17"/>
      <c r="E11" s="18"/>
      <c r="F11" s="19"/>
    </row>
    <row r="12" spans="1:6" ht="17.25" customHeight="1" x14ac:dyDescent="0.25">
      <c r="A12" s="2" t="s">
        <v>18</v>
      </c>
      <c r="B12" s="15" t="s">
        <v>19</v>
      </c>
      <c r="C12" s="16">
        <f>C27</f>
        <v>508.58974358974365</v>
      </c>
      <c r="D12" s="17"/>
      <c r="E12" s="20"/>
      <c r="F12" s="19"/>
    </row>
    <row r="13" spans="1:6" ht="15.75" thickBot="1" x14ac:dyDescent="0.3">
      <c r="A13" s="21" t="s">
        <v>20</v>
      </c>
      <c r="B13" s="22" t="s">
        <v>21</v>
      </c>
      <c r="C13" s="23">
        <f>SUM(C10:E12)</f>
        <v>59981.389743589745</v>
      </c>
      <c r="D13" s="24"/>
      <c r="E13" s="25"/>
      <c r="F13" s="19"/>
    </row>
    <row r="14" spans="1:6" s="32" customFormat="1" ht="27" customHeight="1" thickBot="1" x14ac:dyDescent="0.3">
      <c r="A14" s="26" t="s">
        <v>22</v>
      </c>
      <c r="B14" s="27" t="s">
        <v>23</v>
      </c>
      <c r="C14" s="28">
        <f>C9-C13</f>
        <v>226.61025641025481</v>
      </c>
      <c r="D14" s="29"/>
      <c r="E14" s="30"/>
      <c r="F14" s="31"/>
    </row>
    <row r="15" spans="1:6" s="32" customFormat="1" ht="12" customHeight="1" x14ac:dyDescent="0.25">
      <c r="A15" s="33"/>
      <c r="B15" s="34"/>
      <c r="C15" s="35"/>
      <c r="D15" s="35"/>
      <c r="E15" s="35"/>
      <c r="F15" s="31"/>
    </row>
    <row r="16" spans="1:6" x14ac:dyDescent="0.25">
      <c r="A16" s="36" t="s">
        <v>24</v>
      </c>
      <c r="B16" t="s">
        <v>25</v>
      </c>
    </row>
    <row r="17" spans="1:7" x14ac:dyDescent="0.25">
      <c r="A17" s="36" t="s">
        <v>26</v>
      </c>
      <c r="B17" t="s">
        <v>27</v>
      </c>
    </row>
    <row r="19" spans="1:7" ht="17.25" x14ac:dyDescent="0.3">
      <c r="A19" s="37" t="s">
        <v>28</v>
      </c>
      <c r="E19" s="19"/>
      <c r="F19" s="19"/>
    </row>
    <row r="20" spans="1:7" ht="17.25" x14ac:dyDescent="0.3">
      <c r="A20" s="38" t="s">
        <v>29</v>
      </c>
    </row>
    <row r="21" spans="1:7" ht="15.75" thickBot="1" x14ac:dyDescent="0.3"/>
    <row r="22" spans="1:7" s="6" customFormat="1" ht="36.75" customHeight="1" x14ac:dyDescent="0.25">
      <c r="A22" s="39" t="s">
        <v>3</v>
      </c>
      <c r="B22" s="40" t="s">
        <v>4</v>
      </c>
      <c r="C22" s="40" t="s">
        <v>5</v>
      </c>
      <c r="D22" s="41" t="s">
        <v>30</v>
      </c>
      <c r="E22" s="42"/>
    </row>
    <row r="23" spans="1:7" s="6" customFormat="1" ht="27" customHeight="1" x14ac:dyDescent="0.25">
      <c r="A23" s="43" t="s">
        <v>6</v>
      </c>
      <c r="B23" s="44" t="s">
        <v>9</v>
      </c>
      <c r="C23" s="45">
        <f>C7</f>
        <v>3967</v>
      </c>
      <c r="D23" s="46" t="s">
        <v>31</v>
      </c>
      <c r="E23" s="47"/>
    </row>
    <row r="24" spans="1:7" s="6" customFormat="1" ht="27" customHeight="1" x14ac:dyDescent="0.25">
      <c r="A24" s="48"/>
      <c r="B24" s="49" t="s">
        <v>32</v>
      </c>
      <c r="C24" s="50"/>
      <c r="D24" s="51"/>
      <c r="E24" s="52"/>
    </row>
    <row r="25" spans="1:7" ht="28.5" customHeight="1" x14ac:dyDescent="0.25">
      <c r="A25" s="53" t="s">
        <v>8</v>
      </c>
      <c r="B25" s="54" t="s">
        <v>33</v>
      </c>
      <c r="C25" s="55">
        <f>C23/(100%+E26+E27)</f>
        <v>2542.9487179487182</v>
      </c>
      <c r="D25" s="56"/>
      <c r="E25" s="57"/>
    </row>
    <row r="26" spans="1:7" ht="24.75" customHeight="1" x14ac:dyDescent="0.25">
      <c r="A26" s="43" t="s">
        <v>10</v>
      </c>
      <c r="B26" s="58" t="s">
        <v>34</v>
      </c>
      <c r="C26" s="59">
        <f>C25*36%</f>
        <v>915.46153846153857</v>
      </c>
      <c r="D26" s="60" t="s">
        <v>35</v>
      </c>
      <c r="E26" s="61">
        <v>0.36</v>
      </c>
      <c r="G26" s="19"/>
    </row>
    <row r="27" spans="1:7" s="6" customFormat="1" ht="30" customHeight="1" thickBot="1" x14ac:dyDescent="0.3">
      <c r="A27" s="62" t="s">
        <v>12</v>
      </c>
      <c r="B27" s="63" t="s">
        <v>36</v>
      </c>
      <c r="C27" s="64">
        <f>C25*20%</f>
        <v>508.58974358974365</v>
      </c>
      <c r="D27" s="65" t="s">
        <v>37</v>
      </c>
      <c r="E27" s="66">
        <v>0.2</v>
      </c>
    </row>
    <row r="29" spans="1:7" x14ac:dyDescent="0.25">
      <c r="A29" s="36" t="s">
        <v>38</v>
      </c>
      <c r="B29" t="s">
        <v>39</v>
      </c>
    </row>
    <row r="30" spans="1:7" x14ac:dyDescent="0.25">
      <c r="B30" t="s">
        <v>40</v>
      </c>
    </row>
  </sheetData>
  <mergeCells count="14">
    <mergeCell ref="D24:E24"/>
    <mergeCell ref="D25:E25"/>
    <mergeCell ref="C11:E11"/>
    <mergeCell ref="C12:E12"/>
    <mergeCell ref="C13:E13"/>
    <mergeCell ref="C14:E14"/>
    <mergeCell ref="D22:E22"/>
    <mergeCell ref="D23:E23"/>
    <mergeCell ref="C5:E5"/>
    <mergeCell ref="C6:E6"/>
    <mergeCell ref="C7:E7"/>
    <mergeCell ref="C8:E8"/>
    <mergeCell ref="C9:E9"/>
    <mergeCell ref="C10:E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symulacja KO_st. stacj.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Sapalska Ola</dc:creator>
  <cp:lastModifiedBy>Sapalska Ola</cp:lastModifiedBy>
  <dcterms:created xsi:type="dcterms:W3CDTF">2019-06-19T08:33:44Z</dcterms:created>
  <dcterms:modified xsi:type="dcterms:W3CDTF">2019-06-19T08:34:36Z</dcterms:modified>
</cp:coreProperties>
</file>